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B41BC23B-88D1-4AF4-8282-568E006308A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Time" sheetId="2" r:id="rId1"/>
    <sheet name="Material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" i="2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G26" i="2" l="1"/>
  <c r="H26" i="2" s="1"/>
  <c r="G25" i="2"/>
  <c r="H25" i="2" s="1"/>
  <c r="G24" i="2"/>
  <c r="H24" i="2" s="1"/>
  <c r="H23" i="2"/>
  <c r="G23" i="2"/>
  <c r="G22" i="2"/>
  <c r="H22" i="2" s="1"/>
  <c r="G21" i="2"/>
  <c r="H21" i="2" s="1"/>
  <c r="G20" i="2"/>
  <c r="H20" i="2" s="1"/>
  <c r="H19" i="2"/>
  <c r="G19" i="2"/>
  <c r="G18" i="2"/>
  <c r="H18" i="2" s="1"/>
  <c r="G17" i="2"/>
  <c r="H17" i="2" s="1"/>
  <c r="G16" i="2"/>
  <c r="H16" i="2" s="1"/>
  <c r="H15" i="2"/>
  <c r="G15" i="2"/>
  <c r="G14" i="2"/>
  <c r="H14" i="2" s="1"/>
  <c r="G13" i="2"/>
  <c r="H13" i="2" s="1"/>
  <c r="G12" i="2"/>
  <c r="H12" i="2" s="1"/>
  <c r="H11" i="2"/>
  <c r="G11" i="2"/>
  <c r="G10" i="2"/>
  <c r="H10" i="2" s="1"/>
  <c r="G9" i="2"/>
  <c r="H9" i="2" s="1"/>
  <c r="G8" i="2"/>
  <c r="H8" i="2" s="1"/>
  <c r="H7" i="2"/>
  <c r="G7" i="2"/>
  <c r="G6" i="2"/>
  <c r="H6" i="2" s="1"/>
  <c r="G5" i="2"/>
  <c r="H5" i="2" s="1"/>
  <c r="G4" i="2"/>
  <c r="H4" i="2" s="1"/>
  <c r="G3" i="2"/>
  <c r="H3" i="2" s="1"/>
  <c r="F3" i="2"/>
  <c r="G2" i="2"/>
  <c r="H2" i="2" s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5" i="1" s="1"/>
  <c r="G4" i="1"/>
  <c r="H4" i="1" s="1"/>
  <c r="G3" i="1"/>
  <c r="H3" i="1" s="1"/>
  <c r="G2" i="1"/>
  <c r="H2" i="1" s="1"/>
  <c r="F27" i="2" l="1"/>
  <c r="K2" i="2" s="1"/>
  <c r="H27" i="2"/>
  <c r="K3" i="2" s="1"/>
  <c r="F27" i="1"/>
  <c r="K2" i="1" s="1"/>
  <c r="H27" i="1"/>
  <c r="K3" i="1" s="1"/>
  <c r="K8" i="2" l="1"/>
  <c r="M8" i="2"/>
  <c r="M7" i="2"/>
  <c r="K6" i="2"/>
  <c r="K7" i="2"/>
  <c r="M6" i="2"/>
  <c r="M7" i="1"/>
  <c r="M6" i="1"/>
  <c r="K6" i="1"/>
  <c r="M8" i="1"/>
  <c r="K7" i="1"/>
  <c r="K8" i="1"/>
</calcChain>
</file>

<file path=xl/sharedStrings.xml><?xml version="1.0" encoding="utf-8"?>
<sst xmlns="http://schemas.openxmlformats.org/spreadsheetml/2006/main" count="48" uniqueCount="26">
  <si>
    <t>Optimistic</t>
  </si>
  <si>
    <t>Most Likely</t>
  </si>
  <si>
    <t>Pessimistic</t>
  </si>
  <si>
    <t>PERT</t>
  </si>
  <si>
    <t>Activity Name</t>
  </si>
  <si>
    <t>Sno</t>
  </si>
  <si>
    <t>SD</t>
  </si>
  <si>
    <t>Variance</t>
  </si>
  <si>
    <t>to</t>
  </si>
  <si>
    <t>Total</t>
  </si>
  <si>
    <t>PERT Project level</t>
  </si>
  <si>
    <t>SD Project level</t>
  </si>
  <si>
    <t>(PERT ± 3σ )</t>
  </si>
  <si>
    <t>(PERT ± 2σ )</t>
  </si>
  <si>
    <t>(PERT ± 1σ )</t>
  </si>
  <si>
    <t>Material/Machine Name</t>
  </si>
  <si>
    <t>Minimum</t>
  </si>
  <si>
    <t>Maximum</t>
  </si>
  <si>
    <t>Material 1</t>
  </si>
  <si>
    <t>Material 2</t>
  </si>
  <si>
    <t>Manpower</t>
  </si>
  <si>
    <t>Machine</t>
  </si>
  <si>
    <t>Activity 1</t>
  </si>
  <si>
    <t>Activity 2</t>
  </si>
  <si>
    <t>Activity 3</t>
  </si>
  <si>
    <t>Activity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</si>
</sst>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C4BF-9C29-426B-AB91-FE5996CDA27C}">
  <dimension ref="A1:N27"/>
  <sheetViews>
    <sheetView tabSelected="1" topLeftCell="B1" workbookViewId="0">
      <selection activeCell="K11" sqref="K11"/>
    </sheetView>
  </sheetViews>
  <sheetFormatPr defaultColWidth="16" defaultRowHeight="24" customHeight="1" x14ac:dyDescent="0.3"/>
  <cols>
    <col min="1" max="1" width="7.33203125" style="2" customWidth="1"/>
    <col min="2" max="2" width="37.109375" style="2" customWidth="1"/>
    <col min="3" max="8" width="13.109375" style="2" customWidth="1"/>
    <col min="9" max="9" width="7.33203125" style="2" customWidth="1"/>
    <col min="10" max="10" width="19.88671875" style="2" customWidth="1"/>
    <col min="11" max="13" width="11.33203125" style="2" customWidth="1"/>
    <col min="14" max="16384" width="16" style="2"/>
  </cols>
  <sheetData>
    <row r="1" spans="1:14" ht="24" customHeight="1" x14ac:dyDescent="0.3">
      <c r="A1" s="1" t="s">
        <v>5</v>
      </c>
      <c r="B1" s="1" t="s">
        <v>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6</v>
      </c>
      <c r="H1" s="1" t="s">
        <v>7</v>
      </c>
    </row>
    <row r="2" spans="1:14" ht="24" customHeight="1" x14ac:dyDescent="0.3">
      <c r="A2" s="3">
        <v>1</v>
      </c>
      <c r="B2" s="3" t="s">
        <v>22</v>
      </c>
      <c r="C2" s="3">
        <v>40</v>
      </c>
      <c r="D2" s="3">
        <v>50</v>
      </c>
      <c r="E2" s="3">
        <v>60</v>
      </c>
      <c r="F2" s="5">
        <f>(C2+(4*D2)+E2)/6</f>
        <v>50</v>
      </c>
      <c r="G2" s="5">
        <f>(E2-C2)/6</f>
        <v>3.3333333333333335</v>
      </c>
      <c r="H2" s="5">
        <f>G2*G2</f>
        <v>11.111111111111112</v>
      </c>
      <c r="J2" s="2" t="s">
        <v>10</v>
      </c>
      <c r="K2" s="6">
        <f>F27</f>
        <v>138.33333333333331</v>
      </c>
    </row>
    <row r="3" spans="1:14" ht="24" customHeight="1" x14ac:dyDescent="0.3">
      <c r="A3" s="3">
        <v>2</v>
      </c>
      <c r="B3" s="3" t="s">
        <v>23</v>
      </c>
      <c r="C3" s="3">
        <v>10</v>
      </c>
      <c r="D3" s="3">
        <v>20</v>
      </c>
      <c r="E3" s="3">
        <v>50</v>
      </c>
      <c r="F3" s="5">
        <f t="shared" ref="F3:F26" si="0">(C3+4*D3+E3)/6</f>
        <v>23.333333333333332</v>
      </c>
      <c r="G3" s="5">
        <f t="shared" ref="G3:G26" si="1">(E3-C3)/6</f>
        <v>6.666666666666667</v>
      </c>
      <c r="H3" s="5">
        <f t="shared" ref="H3:H26" si="2">G3*G3</f>
        <v>44.44444444444445</v>
      </c>
      <c r="J3" s="2" t="s">
        <v>11</v>
      </c>
      <c r="K3" s="6">
        <f>SQRT(H27)</f>
        <v>11.303883305208782</v>
      </c>
    </row>
    <row r="4" spans="1:14" ht="24" customHeight="1" x14ac:dyDescent="0.3">
      <c r="A4" s="3">
        <v>3</v>
      </c>
      <c r="B4" s="3" t="s">
        <v>24</v>
      </c>
      <c r="C4" s="3">
        <v>25</v>
      </c>
      <c r="D4" s="3">
        <v>50</v>
      </c>
      <c r="E4" s="3">
        <v>75</v>
      </c>
      <c r="F4" s="5">
        <f t="shared" si="0"/>
        <v>50</v>
      </c>
      <c r="G4" s="5">
        <f t="shared" si="1"/>
        <v>8.3333333333333339</v>
      </c>
      <c r="H4" s="5">
        <f t="shared" si="2"/>
        <v>69.444444444444457</v>
      </c>
      <c r="K4" s="6"/>
    </row>
    <row r="5" spans="1:14" ht="24" customHeight="1" x14ac:dyDescent="0.3">
      <c r="A5" s="3">
        <v>4</v>
      </c>
      <c r="B5" s="3" t="s">
        <v>25</v>
      </c>
      <c r="C5" s="3">
        <v>10</v>
      </c>
      <c r="D5" s="3">
        <v>15</v>
      </c>
      <c r="E5" s="3">
        <v>20</v>
      </c>
      <c r="F5" s="5">
        <f t="shared" si="0"/>
        <v>15</v>
      </c>
      <c r="G5" s="5">
        <f t="shared" si="1"/>
        <v>1.6666666666666667</v>
      </c>
      <c r="H5" s="5">
        <f t="shared" si="2"/>
        <v>2.7777777777777781</v>
      </c>
      <c r="K5" s="6" t="s">
        <v>16</v>
      </c>
      <c r="L5" s="2" t="s">
        <v>8</v>
      </c>
      <c r="M5" s="2" t="s">
        <v>17</v>
      </c>
    </row>
    <row r="6" spans="1:14" ht="24" customHeight="1" x14ac:dyDescent="0.3">
      <c r="A6" s="3">
        <v>5</v>
      </c>
      <c r="B6" s="3"/>
      <c r="C6" s="3"/>
      <c r="D6" s="3"/>
      <c r="E6" s="3"/>
      <c r="F6" s="5">
        <f t="shared" si="0"/>
        <v>0</v>
      </c>
      <c r="G6" s="5">
        <f t="shared" si="1"/>
        <v>0</v>
      </c>
      <c r="H6" s="5">
        <f t="shared" si="2"/>
        <v>0</v>
      </c>
      <c r="J6" s="4" t="s">
        <v>14</v>
      </c>
      <c r="K6" s="6">
        <f>K2-K3</f>
        <v>127.02945002812453</v>
      </c>
      <c r="L6" s="2" t="s">
        <v>8</v>
      </c>
      <c r="M6" s="6">
        <f>K2+K3</f>
        <v>149.6372166385421</v>
      </c>
      <c r="N6" s="4">
        <v>0.68</v>
      </c>
    </row>
    <row r="7" spans="1:14" ht="24" customHeight="1" x14ac:dyDescent="0.3">
      <c r="A7" s="3">
        <v>6</v>
      </c>
      <c r="B7" s="3"/>
      <c r="C7" s="3"/>
      <c r="D7" s="3"/>
      <c r="E7" s="3"/>
      <c r="F7" s="5">
        <f t="shared" si="0"/>
        <v>0</v>
      </c>
      <c r="G7" s="5">
        <f t="shared" si="1"/>
        <v>0</v>
      </c>
      <c r="H7" s="5">
        <f t="shared" si="2"/>
        <v>0</v>
      </c>
      <c r="J7" s="4" t="s">
        <v>13</v>
      </c>
      <c r="K7" s="6">
        <f>K2-(2*K3)</f>
        <v>115.72556672291574</v>
      </c>
      <c r="L7" s="2" t="s">
        <v>8</v>
      </c>
      <c r="M7" s="6">
        <f>K2+(2*K3)</f>
        <v>160.94109994375088</v>
      </c>
      <c r="N7" s="4">
        <v>0.95</v>
      </c>
    </row>
    <row r="8" spans="1:14" ht="24" customHeight="1" x14ac:dyDescent="0.3">
      <c r="A8" s="3">
        <v>7</v>
      </c>
      <c r="B8" s="3"/>
      <c r="C8" s="3"/>
      <c r="D8" s="3"/>
      <c r="E8" s="3"/>
      <c r="F8" s="5">
        <f t="shared" si="0"/>
        <v>0</v>
      </c>
      <c r="G8" s="5">
        <f t="shared" si="1"/>
        <v>0</v>
      </c>
      <c r="H8" s="5">
        <f t="shared" si="2"/>
        <v>0</v>
      </c>
      <c r="J8" s="4" t="s">
        <v>12</v>
      </c>
      <c r="K8" s="6">
        <f>K2-(3*K3)</f>
        <v>104.42168341770697</v>
      </c>
      <c r="L8" s="2" t="s">
        <v>8</v>
      </c>
      <c r="M8" s="6">
        <f>K2+(3*K3)</f>
        <v>172.24498324895967</v>
      </c>
      <c r="N8" s="4">
        <v>0.99</v>
      </c>
    </row>
    <row r="9" spans="1:14" ht="24" customHeight="1" x14ac:dyDescent="0.3">
      <c r="A9" s="3">
        <v>8</v>
      </c>
      <c r="B9" s="3"/>
      <c r="C9" s="3"/>
      <c r="D9" s="3"/>
      <c r="E9" s="3"/>
      <c r="F9" s="5">
        <f t="shared" si="0"/>
        <v>0</v>
      </c>
      <c r="G9" s="5">
        <f t="shared" si="1"/>
        <v>0</v>
      </c>
      <c r="H9" s="5">
        <f t="shared" si="2"/>
        <v>0</v>
      </c>
    </row>
    <row r="10" spans="1:14" ht="24" customHeight="1" x14ac:dyDescent="0.3">
      <c r="A10" s="3">
        <v>9</v>
      </c>
      <c r="B10" s="3"/>
      <c r="C10" s="3"/>
      <c r="D10" s="3"/>
      <c r="E10" s="3"/>
      <c r="F10" s="5">
        <f t="shared" si="0"/>
        <v>0</v>
      </c>
      <c r="G10" s="5">
        <f t="shared" si="1"/>
        <v>0</v>
      </c>
      <c r="H10" s="5">
        <f t="shared" si="2"/>
        <v>0</v>
      </c>
    </row>
    <row r="11" spans="1:14" ht="24" customHeight="1" x14ac:dyDescent="0.3">
      <c r="A11" s="3">
        <v>10</v>
      </c>
      <c r="B11" s="3"/>
      <c r="C11" s="3"/>
      <c r="D11" s="3"/>
      <c r="E11" s="3"/>
      <c r="F11" s="5">
        <f t="shared" si="0"/>
        <v>0</v>
      </c>
      <c r="G11" s="5">
        <f t="shared" si="1"/>
        <v>0</v>
      </c>
      <c r="H11" s="5">
        <f t="shared" si="2"/>
        <v>0</v>
      </c>
    </row>
    <row r="12" spans="1:14" ht="24" customHeight="1" x14ac:dyDescent="0.3">
      <c r="A12" s="3">
        <v>11</v>
      </c>
      <c r="B12" s="3"/>
      <c r="C12" s="3"/>
      <c r="D12" s="3"/>
      <c r="E12" s="3"/>
      <c r="F12" s="5">
        <f t="shared" si="0"/>
        <v>0</v>
      </c>
      <c r="G12" s="5">
        <f t="shared" si="1"/>
        <v>0</v>
      </c>
      <c r="H12" s="5">
        <f t="shared" si="2"/>
        <v>0</v>
      </c>
    </row>
    <row r="13" spans="1:14" ht="24" customHeight="1" x14ac:dyDescent="0.3">
      <c r="A13" s="3">
        <v>12</v>
      </c>
      <c r="B13" s="3"/>
      <c r="C13" s="3"/>
      <c r="D13" s="3"/>
      <c r="E13" s="3"/>
      <c r="F13" s="5">
        <f t="shared" si="0"/>
        <v>0</v>
      </c>
      <c r="G13" s="5">
        <f t="shared" si="1"/>
        <v>0</v>
      </c>
      <c r="H13" s="5">
        <f t="shared" si="2"/>
        <v>0</v>
      </c>
    </row>
    <row r="14" spans="1:14" ht="24" customHeight="1" x14ac:dyDescent="0.3">
      <c r="A14" s="3">
        <v>13</v>
      </c>
      <c r="B14" s="3"/>
      <c r="C14" s="3"/>
      <c r="D14" s="3"/>
      <c r="E14" s="3"/>
      <c r="F14" s="5">
        <f t="shared" si="0"/>
        <v>0</v>
      </c>
      <c r="G14" s="5">
        <f t="shared" si="1"/>
        <v>0</v>
      </c>
      <c r="H14" s="5">
        <f t="shared" si="2"/>
        <v>0</v>
      </c>
    </row>
    <row r="15" spans="1:14" ht="24" customHeight="1" x14ac:dyDescent="0.3">
      <c r="A15" s="3">
        <v>14</v>
      </c>
      <c r="B15" s="3"/>
      <c r="C15" s="3"/>
      <c r="D15" s="3"/>
      <c r="E15" s="3"/>
      <c r="F15" s="5">
        <f t="shared" si="0"/>
        <v>0</v>
      </c>
      <c r="G15" s="5">
        <f t="shared" si="1"/>
        <v>0</v>
      </c>
      <c r="H15" s="5">
        <f t="shared" si="2"/>
        <v>0</v>
      </c>
    </row>
    <row r="16" spans="1:14" ht="24" customHeight="1" x14ac:dyDescent="0.3">
      <c r="A16" s="3">
        <v>15</v>
      </c>
      <c r="B16" s="3"/>
      <c r="C16" s="3"/>
      <c r="D16" s="3"/>
      <c r="E16" s="3"/>
      <c r="F16" s="5">
        <f t="shared" si="0"/>
        <v>0</v>
      </c>
      <c r="G16" s="5">
        <f t="shared" si="1"/>
        <v>0</v>
      </c>
      <c r="H16" s="5">
        <f t="shared" si="2"/>
        <v>0</v>
      </c>
    </row>
    <row r="17" spans="1:8" ht="24" customHeight="1" x14ac:dyDescent="0.3">
      <c r="A17" s="3">
        <v>16</v>
      </c>
      <c r="B17" s="3"/>
      <c r="C17" s="3"/>
      <c r="D17" s="3"/>
      <c r="E17" s="3"/>
      <c r="F17" s="5">
        <f t="shared" si="0"/>
        <v>0</v>
      </c>
      <c r="G17" s="5">
        <f t="shared" si="1"/>
        <v>0</v>
      </c>
      <c r="H17" s="5">
        <f t="shared" si="2"/>
        <v>0</v>
      </c>
    </row>
    <row r="18" spans="1:8" ht="24" customHeight="1" x14ac:dyDescent="0.3">
      <c r="A18" s="3">
        <v>17</v>
      </c>
      <c r="B18" s="3"/>
      <c r="C18" s="3"/>
      <c r="D18" s="3"/>
      <c r="E18" s="3"/>
      <c r="F18" s="5">
        <f t="shared" si="0"/>
        <v>0</v>
      </c>
      <c r="G18" s="5">
        <f t="shared" si="1"/>
        <v>0</v>
      </c>
      <c r="H18" s="5">
        <f t="shared" si="2"/>
        <v>0</v>
      </c>
    </row>
    <row r="19" spans="1:8" ht="24" customHeight="1" x14ac:dyDescent="0.3">
      <c r="A19" s="3">
        <v>18</v>
      </c>
      <c r="B19" s="3"/>
      <c r="C19" s="3"/>
      <c r="D19" s="3"/>
      <c r="E19" s="3"/>
      <c r="F19" s="5">
        <f t="shared" si="0"/>
        <v>0</v>
      </c>
      <c r="G19" s="5">
        <f t="shared" si="1"/>
        <v>0</v>
      </c>
      <c r="H19" s="5">
        <f t="shared" si="2"/>
        <v>0</v>
      </c>
    </row>
    <row r="20" spans="1:8" ht="24" customHeight="1" x14ac:dyDescent="0.3">
      <c r="A20" s="3">
        <v>19</v>
      </c>
      <c r="B20" s="3"/>
      <c r="C20" s="3"/>
      <c r="D20" s="3"/>
      <c r="E20" s="3"/>
      <c r="F20" s="5">
        <f t="shared" si="0"/>
        <v>0</v>
      </c>
      <c r="G20" s="5">
        <f t="shared" si="1"/>
        <v>0</v>
      </c>
      <c r="H20" s="5">
        <f t="shared" si="2"/>
        <v>0</v>
      </c>
    </row>
    <row r="21" spans="1:8" ht="24" customHeight="1" x14ac:dyDescent="0.3">
      <c r="A21" s="3">
        <v>20</v>
      </c>
      <c r="B21" s="3"/>
      <c r="C21" s="3"/>
      <c r="D21" s="3"/>
      <c r="E21" s="3"/>
      <c r="F21" s="5">
        <f t="shared" si="0"/>
        <v>0</v>
      </c>
      <c r="G21" s="5">
        <f t="shared" si="1"/>
        <v>0</v>
      </c>
      <c r="H21" s="5">
        <f t="shared" si="2"/>
        <v>0</v>
      </c>
    </row>
    <row r="22" spans="1:8" ht="24" customHeight="1" x14ac:dyDescent="0.3">
      <c r="A22" s="3">
        <v>21</v>
      </c>
      <c r="B22" s="3"/>
      <c r="C22" s="3"/>
      <c r="D22" s="3"/>
      <c r="E22" s="3"/>
      <c r="F22" s="5">
        <f t="shared" si="0"/>
        <v>0</v>
      </c>
      <c r="G22" s="5">
        <f t="shared" si="1"/>
        <v>0</v>
      </c>
      <c r="H22" s="5">
        <f t="shared" si="2"/>
        <v>0</v>
      </c>
    </row>
    <row r="23" spans="1:8" ht="24" customHeight="1" x14ac:dyDescent="0.3">
      <c r="A23" s="3">
        <v>22</v>
      </c>
      <c r="B23" s="3"/>
      <c r="C23" s="3"/>
      <c r="D23" s="3"/>
      <c r="E23" s="3"/>
      <c r="F23" s="5">
        <f t="shared" si="0"/>
        <v>0</v>
      </c>
      <c r="G23" s="5">
        <f t="shared" si="1"/>
        <v>0</v>
      </c>
      <c r="H23" s="5">
        <f t="shared" si="2"/>
        <v>0</v>
      </c>
    </row>
    <row r="24" spans="1:8" ht="24" customHeight="1" x14ac:dyDescent="0.3">
      <c r="A24" s="3">
        <v>23</v>
      </c>
      <c r="B24" s="3"/>
      <c r="C24" s="3"/>
      <c r="D24" s="3"/>
      <c r="E24" s="3"/>
      <c r="F24" s="5">
        <f t="shared" si="0"/>
        <v>0</v>
      </c>
      <c r="G24" s="5">
        <f t="shared" si="1"/>
        <v>0</v>
      </c>
      <c r="H24" s="5">
        <f t="shared" si="2"/>
        <v>0</v>
      </c>
    </row>
    <row r="25" spans="1:8" ht="24" customHeight="1" x14ac:dyDescent="0.3">
      <c r="A25" s="3">
        <v>24</v>
      </c>
      <c r="B25" s="3"/>
      <c r="C25" s="3"/>
      <c r="D25" s="3"/>
      <c r="E25" s="3"/>
      <c r="F25" s="5">
        <f t="shared" si="0"/>
        <v>0</v>
      </c>
      <c r="G25" s="5">
        <f t="shared" si="1"/>
        <v>0</v>
      </c>
      <c r="H25" s="5">
        <f t="shared" si="2"/>
        <v>0</v>
      </c>
    </row>
    <row r="26" spans="1:8" ht="24" customHeight="1" x14ac:dyDescent="0.3">
      <c r="A26" s="3">
        <v>25</v>
      </c>
      <c r="B26" s="3"/>
      <c r="C26" s="3"/>
      <c r="D26" s="3"/>
      <c r="E26" s="3"/>
      <c r="F26" s="5">
        <f t="shared" si="0"/>
        <v>0</v>
      </c>
      <c r="G26" s="5">
        <f t="shared" si="1"/>
        <v>0</v>
      </c>
      <c r="H26" s="5">
        <f t="shared" si="2"/>
        <v>0</v>
      </c>
    </row>
    <row r="27" spans="1:8" ht="24" customHeight="1" x14ac:dyDescent="0.3">
      <c r="A27" s="3"/>
      <c r="B27" s="3" t="s">
        <v>9</v>
      </c>
      <c r="C27" s="3"/>
      <c r="D27" s="3"/>
      <c r="E27" s="3"/>
      <c r="F27" s="5">
        <f>SUM(F2:F26)</f>
        <v>138.33333333333331</v>
      </c>
      <c r="G27" s="5"/>
      <c r="H27" s="5">
        <f>SUM(H2:H26)</f>
        <v>127.7777777777778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opLeftCell="B1" workbookViewId="0">
      <selection activeCell="C10" sqref="C10"/>
    </sheetView>
  </sheetViews>
  <sheetFormatPr defaultColWidth="16" defaultRowHeight="24" customHeight="1" x14ac:dyDescent="0.3"/>
  <cols>
    <col min="1" max="1" width="7.33203125" style="2" customWidth="1"/>
    <col min="2" max="2" width="37.109375" style="2" customWidth="1"/>
    <col min="3" max="8" width="13.109375" style="2" customWidth="1"/>
    <col min="9" max="9" width="7.33203125" style="2" customWidth="1"/>
    <col min="10" max="10" width="19.88671875" style="2" customWidth="1"/>
    <col min="11" max="13" width="11.33203125" style="2" customWidth="1"/>
    <col min="14" max="16384" width="16" style="2"/>
  </cols>
  <sheetData>
    <row r="1" spans="1:14" ht="24" customHeight="1" x14ac:dyDescent="0.3">
      <c r="A1" s="1" t="s">
        <v>5</v>
      </c>
      <c r="B1" s="1" t="s">
        <v>15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6</v>
      </c>
      <c r="H1" s="1" t="s">
        <v>7</v>
      </c>
    </row>
    <row r="2" spans="1:14" ht="24" customHeight="1" x14ac:dyDescent="0.3">
      <c r="A2" s="3">
        <v>1</v>
      </c>
      <c r="B2" s="3" t="s">
        <v>18</v>
      </c>
      <c r="C2" s="3">
        <v>150</v>
      </c>
      <c r="D2" s="3">
        <v>175</v>
      </c>
      <c r="E2" s="3">
        <v>200</v>
      </c>
      <c r="F2" s="5">
        <f>(C2+(4*D2)+E2)/6</f>
        <v>175</v>
      </c>
      <c r="G2" s="5">
        <f>(E2-C2)/6</f>
        <v>8.3333333333333339</v>
      </c>
      <c r="H2" s="5">
        <f>G2*G2</f>
        <v>69.444444444444457</v>
      </c>
      <c r="J2" s="2" t="s">
        <v>10</v>
      </c>
      <c r="K2" s="6">
        <f>F27</f>
        <v>7483.3333333333339</v>
      </c>
    </row>
    <row r="3" spans="1:14" ht="24" customHeight="1" x14ac:dyDescent="0.3">
      <c r="A3" s="3">
        <v>2</v>
      </c>
      <c r="B3" s="3" t="s">
        <v>19</v>
      </c>
      <c r="C3" s="3">
        <v>600</v>
      </c>
      <c r="D3" s="3">
        <v>700</v>
      </c>
      <c r="E3" s="3">
        <v>800</v>
      </c>
      <c r="F3" s="5">
        <f t="shared" ref="F3:F26" si="0">(C3+(4*D3)+E3)/6</f>
        <v>700</v>
      </c>
      <c r="G3" s="5">
        <f t="shared" ref="G3:G26" si="1">(E3-C3)/6</f>
        <v>33.333333333333336</v>
      </c>
      <c r="H3" s="5">
        <f t="shared" ref="H3:H26" si="2">G3*G3</f>
        <v>1111.1111111111113</v>
      </c>
      <c r="J3" s="2" t="s">
        <v>11</v>
      </c>
      <c r="K3" s="6">
        <f>SQRT(H27)</f>
        <v>340.13886053264252</v>
      </c>
    </row>
    <row r="4" spans="1:14" ht="24" customHeight="1" x14ac:dyDescent="0.3">
      <c r="A4" s="3">
        <v>3</v>
      </c>
      <c r="B4" s="3" t="s">
        <v>20</v>
      </c>
      <c r="C4" s="3">
        <v>450</v>
      </c>
      <c r="D4" s="3">
        <v>600</v>
      </c>
      <c r="E4" s="3">
        <v>800</v>
      </c>
      <c r="F4" s="5">
        <f t="shared" si="0"/>
        <v>608.33333333333337</v>
      </c>
      <c r="G4" s="5">
        <f t="shared" si="1"/>
        <v>58.333333333333336</v>
      </c>
      <c r="H4" s="5">
        <f t="shared" si="2"/>
        <v>3402.7777777777778</v>
      </c>
      <c r="K4" s="6"/>
    </row>
    <row r="5" spans="1:14" ht="24" customHeight="1" x14ac:dyDescent="0.3">
      <c r="A5" s="3">
        <v>4</v>
      </c>
      <c r="B5" s="3" t="s">
        <v>21</v>
      </c>
      <c r="C5" s="3">
        <v>5000</v>
      </c>
      <c r="D5" s="3">
        <v>6000</v>
      </c>
      <c r="E5" s="3">
        <v>7000</v>
      </c>
      <c r="F5" s="5">
        <f t="shared" si="0"/>
        <v>6000</v>
      </c>
      <c r="G5" s="5">
        <f t="shared" si="1"/>
        <v>333.33333333333331</v>
      </c>
      <c r="H5" s="5">
        <f t="shared" si="2"/>
        <v>111111.11111111109</v>
      </c>
      <c r="K5" s="6" t="s">
        <v>16</v>
      </c>
      <c r="L5" s="2" t="s">
        <v>8</v>
      </c>
      <c r="M5" s="2" t="s">
        <v>17</v>
      </c>
    </row>
    <row r="6" spans="1:14" ht="24" customHeight="1" x14ac:dyDescent="0.3">
      <c r="A6" s="3">
        <v>5</v>
      </c>
      <c r="B6" s="3"/>
      <c r="C6" s="3"/>
      <c r="D6" s="3"/>
      <c r="E6" s="3"/>
      <c r="F6" s="5">
        <f t="shared" si="0"/>
        <v>0</v>
      </c>
      <c r="G6" s="5">
        <f t="shared" si="1"/>
        <v>0</v>
      </c>
      <c r="H6" s="5">
        <f t="shared" si="2"/>
        <v>0</v>
      </c>
      <c r="J6" s="4" t="s">
        <v>14</v>
      </c>
      <c r="K6" s="6">
        <f>K2-K3</f>
        <v>7143.1944728006911</v>
      </c>
      <c r="L6" s="2" t="s">
        <v>8</v>
      </c>
      <c r="M6" s="6">
        <f>K2+K3</f>
        <v>7823.4721938659768</v>
      </c>
      <c r="N6" s="4">
        <v>0.68</v>
      </c>
    </row>
    <row r="7" spans="1:14" ht="24" customHeight="1" x14ac:dyDescent="0.3">
      <c r="A7" s="3">
        <v>6</v>
      </c>
      <c r="B7" s="3"/>
      <c r="C7" s="3"/>
      <c r="D7" s="3"/>
      <c r="E7" s="3"/>
      <c r="F7" s="5">
        <f t="shared" si="0"/>
        <v>0</v>
      </c>
      <c r="G7" s="5">
        <f t="shared" si="1"/>
        <v>0</v>
      </c>
      <c r="H7" s="5">
        <f t="shared" si="2"/>
        <v>0</v>
      </c>
      <c r="J7" s="4" t="s">
        <v>13</v>
      </c>
      <c r="K7" s="6">
        <f>K2-(2*K3)</f>
        <v>6803.0556122680491</v>
      </c>
      <c r="L7" s="2" t="s">
        <v>8</v>
      </c>
      <c r="M7" s="6">
        <f>K2+(2*K3)</f>
        <v>8163.6110543986188</v>
      </c>
      <c r="N7" s="4">
        <v>0.95</v>
      </c>
    </row>
    <row r="8" spans="1:14" ht="24" customHeight="1" x14ac:dyDescent="0.3">
      <c r="A8" s="3">
        <v>7</v>
      </c>
      <c r="B8" s="3"/>
      <c r="C8" s="3"/>
      <c r="D8" s="3"/>
      <c r="E8" s="3"/>
      <c r="F8" s="5">
        <f t="shared" si="0"/>
        <v>0</v>
      </c>
      <c r="G8" s="5">
        <f t="shared" si="1"/>
        <v>0</v>
      </c>
      <c r="H8" s="5">
        <f t="shared" si="2"/>
        <v>0</v>
      </c>
      <c r="J8" s="4" t="s">
        <v>12</v>
      </c>
      <c r="K8" s="6">
        <f>K2-(3*K3)</f>
        <v>6462.9167517354063</v>
      </c>
      <c r="L8" s="2" t="s">
        <v>8</v>
      </c>
      <c r="M8" s="6">
        <f>K2+(3*K3)</f>
        <v>8503.7499149312607</v>
      </c>
      <c r="N8" s="4">
        <v>0.99</v>
      </c>
    </row>
    <row r="9" spans="1:14" ht="24" customHeight="1" x14ac:dyDescent="0.3">
      <c r="A9" s="3">
        <v>8</v>
      </c>
      <c r="B9" s="3"/>
      <c r="C9" s="3"/>
      <c r="D9" s="3"/>
      <c r="E9" s="3"/>
      <c r="F9" s="5">
        <f t="shared" si="0"/>
        <v>0</v>
      </c>
      <c r="G9" s="5">
        <f t="shared" si="1"/>
        <v>0</v>
      </c>
      <c r="H9" s="5">
        <f t="shared" si="2"/>
        <v>0</v>
      </c>
    </row>
    <row r="10" spans="1:14" ht="24" customHeight="1" x14ac:dyDescent="0.3">
      <c r="A10" s="3">
        <v>9</v>
      </c>
      <c r="B10" s="3"/>
      <c r="C10" s="3"/>
      <c r="D10" s="3"/>
      <c r="E10" s="3"/>
      <c r="F10" s="5">
        <f t="shared" si="0"/>
        <v>0</v>
      </c>
      <c r="G10" s="5">
        <f t="shared" si="1"/>
        <v>0</v>
      </c>
      <c r="H10" s="5">
        <f t="shared" si="2"/>
        <v>0</v>
      </c>
    </row>
    <row r="11" spans="1:14" ht="24" customHeight="1" x14ac:dyDescent="0.3">
      <c r="A11" s="3">
        <v>10</v>
      </c>
      <c r="B11" s="3"/>
      <c r="C11" s="3"/>
      <c r="D11" s="3"/>
      <c r="E11" s="3"/>
      <c r="F11" s="5">
        <f t="shared" si="0"/>
        <v>0</v>
      </c>
      <c r="G11" s="5">
        <f t="shared" si="1"/>
        <v>0</v>
      </c>
      <c r="H11" s="5">
        <f t="shared" si="2"/>
        <v>0</v>
      </c>
    </row>
    <row r="12" spans="1:14" ht="24" customHeight="1" x14ac:dyDescent="0.3">
      <c r="A12" s="3">
        <v>11</v>
      </c>
      <c r="B12" s="3"/>
      <c r="C12" s="3"/>
      <c r="D12" s="3"/>
      <c r="E12" s="3"/>
      <c r="F12" s="5">
        <f t="shared" si="0"/>
        <v>0</v>
      </c>
      <c r="G12" s="5">
        <f t="shared" si="1"/>
        <v>0</v>
      </c>
      <c r="H12" s="5">
        <f t="shared" si="2"/>
        <v>0</v>
      </c>
    </row>
    <row r="13" spans="1:14" ht="24" customHeight="1" x14ac:dyDescent="0.3">
      <c r="A13" s="3">
        <v>12</v>
      </c>
      <c r="B13" s="3"/>
      <c r="C13" s="3"/>
      <c r="D13" s="3"/>
      <c r="E13" s="3"/>
      <c r="F13" s="5">
        <f t="shared" si="0"/>
        <v>0</v>
      </c>
      <c r="G13" s="5">
        <f t="shared" si="1"/>
        <v>0</v>
      </c>
      <c r="H13" s="5">
        <f t="shared" si="2"/>
        <v>0</v>
      </c>
    </row>
    <row r="14" spans="1:14" ht="24" customHeight="1" x14ac:dyDescent="0.3">
      <c r="A14" s="3">
        <v>13</v>
      </c>
      <c r="B14" s="3"/>
      <c r="C14" s="3"/>
      <c r="D14" s="3"/>
      <c r="E14" s="3"/>
      <c r="F14" s="5">
        <f t="shared" si="0"/>
        <v>0</v>
      </c>
      <c r="G14" s="5">
        <f t="shared" si="1"/>
        <v>0</v>
      </c>
      <c r="H14" s="5">
        <f t="shared" si="2"/>
        <v>0</v>
      </c>
    </row>
    <row r="15" spans="1:14" ht="24" customHeight="1" x14ac:dyDescent="0.3">
      <c r="A15" s="3">
        <v>14</v>
      </c>
      <c r="B15" s="3"/>
      <c r="C15" s="3"/>
      <c r="D15" s="3"/>
      <c r="E15" s="3"/>
      <c r="F15" s="5">
        <f t="shared" si="0"/>
        <v>0</v>
      </c>
      <c r="G15" s="5">
        <f t="shared" si="1"/>
        <v>0</v>
      </c>
      <c r="H15" s="5">
        <f t="shared" si="2"/>
        <v>0</v>
      </c>
    </row>
    <row r="16" spans="1:14" ht="24" customHeight="1" x14ac:dyDescent="0.3">
      <c r="A16" s="3">
        <v>15</v>
      </c>
      <c r="B16" s="3"/>
      <c r="C16" s="3"/>
      <c r="D16" s="3"/>
      <c r="E16" s="3"/>
      <c r="F16" s="5">
        <f t="shared" si="0"/>
        <v>0</v>
      </c>
      <c r="G16" s="5">
        <f t="shared" si="1"/>
        <v>0</v>
      </c>
      <c r="H16" s="5">
        <f t="shared" si="2"/>
        <v>0</v>
      </c>
    </row>
    <row r="17" spans="1:8" ht="24" customHeight="1" x14ac:dyDescent="0.3">
      <c r="A17" s="3">
        <v>16</v>
      </c>
      <c r="B17" s="3"/>
      <c r="C17" s="3"/>
      <c r="D17" s="3"/>
      <c r="E17" s="3"/>
      <c r="F17" s="5">
        <f t="shared" si="0"/>
        <v>0</v>
      </c>
      <c r="G17" s="5">
        <f t="shared" si="1"/>
        <v>0</v>
      </c>
      <c r="H17" s="5">
        <f t="shared" si="2"/>
        <v>0</v>
      </c>
    </row>
    <row r="18" spans="1:8" ht="24" customHeight="1" x14ac:dyDescent="0.3">
      <c r="A18" s="3">
        <v>17</v>
      </c>
      <c r="B18" s="3"/>
      <c r="C18" s="3"/>
      <c r="D18" s="3"/>
      <c r="E18" s="3"/>
      <c r="F18" s="5">
        <f t="shared" si="0"/>
        <v>0</v>
      </c>
      <c r="G18" s="5">
        <f t="shared" si="1"/>
        <v>0</v>
      </c>
      <c r="H18" s="5">
        <f t="shared" si="2"/>
        <v>0</v>
      </c>
    </row>
    <row r="19" spans="1:8" ht="24" customHeight="1" x14ac:dyDescent="0.3">
      <c r="A19" s="3">
        <v>18</v>
      </c>
      <c r="B19" s="3"/>
      <c r="C19" s="3"/>
      <c r="D19" s="3"/>
      <c r="E19" s="3"/>
      <c r="F19" s="5">
        <f t="shared" si="0"/>
        <v>0</v>
      </c>
      <c r="G19" s="5">
        <f t="shared" si="1"/>
        <v>0</v>
      </c>
      <c r="H19" s="5">
        <f t="shared" si="2"/>
        <v>0</v>
      </c>
    </row>
    <row r="20" spans="1:8" ht="24" customHeight="1" x14ac:dyDescent="0.3">
      <c r="A20" s="3">
        <v>19</v>
      </c>
      <c r="B20" s="3"/>
      <c r="C20" s="3"/>
      <c r="D20" s="3"/>
      <c r="E20" s="3"/>
      <c r="F20" s="5">
        <f t="shared" si="0"/>
        <v>0</v>
      </c>
      <c r="G20" s="5">
        <f t="shared" si="1"/>
        <v>0</v>
      </c>
      <c r="H20" s="5">
        <f t="shared" si="2"/>
        <v>0</v>
      </c>
    </row>
    <row r="21" spans="1:8" ht="24" customHeight="1" x14ac:dyDescent="0.3">
      <c r="A21" s="3">
        <v>20</v>
      </c>
      <c r="B21" s="3"/>
      <c r="C21" s="3"/>
      <c r="D21" s="3"/>
      <c r="E21" s="3"/>
      <c r="F21" s="5">
        <f t="shared" si="0"/>
        <v>0</v>
      </c>
      <c r="G21" s="5">
        <f t="shared" si="1"/>
        <v>0</v>
      </c>
      <c r="H21" s="5">
        <f t="shared" si="2"/>
        <v>0</v>
      </c>
    </row>
    <row r="22" spans="1:8" ht="24" customHeight="1" x14ac:dyDescent="0.3">
      <c r="A22" s="3">
        <v>21</v>
      </c>
      <c r="B22" s="3"/>
      <c r="C22" s="3"/>
      <c r="D22" s="3"/>
      <c r="E22" s="3"/>
      <c r="F22" s="5">
        <f t="shared" si="0"/>
        <v>0</v>
      </c>
      <c r="G22" s="5">
        <f t="shared" si="1"/>
        <v>0</v>
      </c>
      <c r="H22" s="5">
        <f t="shared" si="2"/>
        <v>0</v>
      </c>
    </row>
    <row r="23" spans="1:8" ht="24" customHeight="1" x14ac:dyDescent="0.3">
      <c r="A23" s="3">
        <v>22</v>
      </c>
      <c r="B23" s="3"/>
      <c r="C23" s="3"/>
      <c r="D23" s="3"/>
      <c r="E23" s="3"/>
      <c r="F23" s="5">
        <f t="shared" si="0"/>
        <v>0</v>
      </c>
      <c r="G23" s="5">
        <f t="shared" si="1"/>
        <v>0</v>
      </c>
      <c r="H23" s="5">
        <f t="shared" si="2"/>
        <v>0</v>
      </c>
    </row>
    <row r="24" spans="1:8" ht="24" customHeight="1" x14ac:dyDescent="0.3">
      <c r="A24" s="3">
        <v>23</v>
      </c>
      <c r="B24" s="3"/>
      <c r="C24" s="3"/>
      <c r="D24" s="3"/>
      <c r="E24" s="3"/>
      <c r="F24" s="5">
        <f t="shared" si="0"/>
        <v>0</v>
      </c>
      <c r="G24" s="5">
        <f t="shared" si="1"/>
        <v>0</v>
      </c>
      <c r="H24" s="5">
        <f t="shared" si="2"/>
        <v>0</v>
      </c>
    </row>
    <row r="25" spans="1:8" ht="24" customHeight="1" x14ac:dyDescent="0.3">
      <c r="A25" s="3">
        <v>24</v>
      </c>
      <c r="B25" s="3"/>
      <c r="C25" s="3"/>
      <c r="D25" s="3"/>
      <c r="E25" s="3"/>
      <c r="F25" s="5">
        <f t="shared" si="0"/>
        <v>0</v>
      </c>
      <c r="G25" s="5">
        <f t="shared" si="1"/>
        <v>0</v>
      </c>
      <c r="H25" s="5">
        <f t="shared" si="2"/>
        <v>0</v>
      </c>
    </row>
    <row r="26" spans="1:8" ht="24" customHeight="1" x14ac:dyDescent="0.3">
      <c r="A26" s="3">
        <v>25</v>
      </c>
      <c r="B26" s="3"/>
      <c r="C26" s="3"/>
      <c r="D26" s="3"/>
      <c r="E26" s="3"/>
      <c r="F26" s="5">
        <f t="shared" si="0"/>
        <v>0</v>
      </c>
      <c r="G26" s="5">
        <f t="shared" si="1"/>
        <v>0</v>
      </c>
      <c r="H26" s="5">
        <f t="shared" si="2"/>
        <v>0</v>
      </c>
    </row>
    <row r="27" spans="1:8" ht="24" customHeight="1" x14ac:dyDescent="0.3">
      <c r="A27" s="3"/>
      <c r="B27" s="3" t="s">
        <v>9</v>
      </c>
      <c r="C27" s="3"/>
      <c r="D27" s="3"/>
      <c r="E27" s="3"/>
      <c r="F27" s="5">
        <f>SUM(F2:F26)</f>
        <v>7483.3333333333339</v>
      </c>
      <c r="G27" s="5"/>
      <c r="H27" s="5">
        <f>SUM(H2:H26)</f>
        <v>115694.44444444442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</vt:lpstr>
      <vt:lpstr>Material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2019-05-21T02:18:27Z</dcterms:modified>
</cp:coreProperties>
</file>